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ramazzottom\Desktop\societa' trasparente\"/>
    </mc:Choice>
  </mc:AlternateContent>
  <xr:revisionPtr revIDLastSave="0" documentId="13_ncr:1_{2D7DEC80-5862-48BF-A98E-7338E5357360}" xr6:coauthVersionLast="47" xr6:coauthVersionMax="47" xr10:uidLastSave="{00000000-0000-0000-0000-000000000000}"/>
  <bookViews>
    <workbookView xWindow="4845" yWindow="4845" windowWidth="28800" windowHeight="15345" firstSheet="1" activeTab="1" xr2:uid="{00000000-000D-0000-FFFF-FFFF00000000}"/>
  </bookViews>
  <sheets>
    <sheet name="2025" sheetId="3" r:id="rId1"/>
    <sheet name="RIEPILOGO RAPPORTI 2025" sheetId="1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81" i="3" l="1"/>
  <c r="D82" i="3" s="1"/>
  <c r="N71" i="3"/>
  <c r="D33" i="3" l="1"/>
  <c r="D32" i="3"/>
  <c r="E28" i="3"/>
  <c r="D50" i="3" s="1"/>
  <c r="D28" i="3"/>
  <c r="E8" i="3"/>
  <c r="E23" i="3"/>
  <c r="E22" i="3"/>
  <c r="D31" i="3" s="1"/>
  <c r="E3" i="3" l="1"/>
  <c r="L24" i="3"/>
  <c r="L51" i="3" s="1"/>
  <c r="L18" i="3"/>
  <c r="L17" i="3"/>
  <c r="L16" i="3"/>
  <c r="L15" i="3"/>
  <c r="L14" i="3"/>
  <c r="L13" i="3"/>
  <c r="L12" i="3"/>
  <c r="L6" i="3"/>
  <c r="E6" i="3"/>
  <c r="E9" i="3"/>
  <c r="E5" i="3"/>
  <c r="E7" i="3"/>
  <c r="E4" i="3"/>
  <c r="E10" i="3"/>
  <c r="L7" i="3"/>
  <c r="L8" i="3"/>
  <c r="L5" i="3"/>
  <c r="L4" i="3"/>
  <c r="E11" i="3" l="1"/>
  <c r="L3" i="3" l="1"/>
  <c r="D62" i="3"/>
  <c r="D65" i="3" l="1"/>
  <c r="D36" i="3"/>
  <c r="L67" i="3"/>
  <c r="D39" i="3" l="1"/>
  <c r="L50" i="3"/>
  <c r="L52" i="3" s="1"/>
  <c r="L46" i="3"/>
  <c r="L55" i="3"/>
  <c r="L57" i="3" s="1"/>
  <c r="L66" i="3"/>
  <c r="L59" i="3"/>
  <c r="L45" i="3"/>
  <c r="L41" i="3"/>
  <c r="L60" i="3"/>
  <c r="L65" i="3"/>
  <c r="L62" i="3" l="1"/>
  <c r="L47" i="3"/>
  <c r="L69" i="3"/>
  <c r="L9" i="3"/>
  <c r="L35" i="3"/>
  <c r="L37" i="3" s="1"/>
  <c r="L40" i="3"/>
  <c r="L42" i="3" s="1"/>
  <c r="D69" i="3"/>
  <c r="D70" i="3" s="1"/>
  <c r="D74" i="3"/>
  <c r="D76" i="3" s="1"/>
  <c r="D42" i="3"/>
  <c r="D45" i="3" s="1"/>
  <c r="D57" i="3"/>
  <c r="D59" i="3" s="1"/>
  <c r="D48" i="3"/>
  <c r="D51" i="3" s="1"/>
  <c r="L19" i="3" l="1"/>
  <c r="E13" i="3" l="1"/>
  <c r="E21" i="3" l="1"/>
  <c r="E19" i="3"/>
  <c r="E15" i="3"/>
  <c r="E24" i="3" l="1"/>
</calcChain>
</file>

<file path=xl/sharedStrings.xml><?xml version="1.0" encoding="utf-8"?>
<sst xmlns="http://schemas.openxmlformats.org/spreadsheetml/2006/main" count="118" uniqueCount="63">
  <si>
    <t>GESTIONE AMBIENTE SCARL</t>
  </si>
  <si>
    <t>BIOMAN SPA</t>
  </si>
  <si>
    <t>SNUA SRL</t>
  </si>
  <si>
    <t>ING.AM. SRL</t>
  </si>
  <si>
    <t xml:space="preserve">Biomethan srl </t>
  </si>
  <si>
    <t>comune di este</t>
  </si>
  <si>
    <t>AGRILUX SRL</t>
  </si>
  <si>
    <t xml:space="preserve">SAV.NO SRL </t>
  </si>
  <si>
    <t>BIOMAN SRL</t>
  </si>
  <si>
    <t>AGRILUX</t>
  </si>
  <si>
    <t>SAV.NO</t>
  </si>
  <si>
    <t xml:space="preserve">SNUA SRL </t>
  </si>
  <si>
    <t>crediti verso controllate</t>
  </si>
  <si>
    <t>sav.no</t>
  </si>
  <si>
    <t>agrilux</t>
  </si>
  <si>
    <t>snua</t>
  </si>
  <si>
    <t>crediti verso controllanti</t>
  </si>
  <si>
    <t>crediti verso collegate</t>
  </si>
  <si>
    <t>effetti</t>
  </si>
  <si>
    <t>mastrino</t>
  </si>
  <si>
    <t>debito verso controllate</t>
  </si>
  <si>
    <t>SNUA</t>
  </si>
  <si>
    <t>savno</t>
  </si>
  <si>
    <t>biomethan</t>
  </si>
  <si>
    <t xml:space="preserve">ingam </t>
  </si>
  <si>
    <t>ingam</t>
  </si>
  <si>
    <t>bioman</t>
  </si>
  <si>
    <t>FATTURE DA RICEVERE E/M AL 31/12/2024</t>
  </si>
  <si>
    <t xml:space="preserve">ft. da emettere </t>
  </si>
  <si>
    <t>nt acc.to da emettere</t>
  </si>
  <si>
    <t>totale</t>
  </si>
  <si>
    <t xml:space="preserve">Gestione Ambiente </t>
  </si>
  <si>
    <t>snua srl</t>
  </si>
  <si>
    <t xml:space="preserve">comune di este </t>
  </si>
  <si>
    <t>ft.ricevere</t>
  </si>
  <si>
    <t>nt. Acc</t>
  </si>
  <si>
    <t>fatture da emettere al 31/12/2025</t>
  </si>
  <si>
    <t>note di accredito da emettere al 31/12/2025</t>
  </si>
  <si>
    <t>PORTAFOGLIO RIBA AL 31/12/2025</t>
  </si>
  <si>
    <t>NOTE DI ACCREDITO DA RICEVERE AL 31/12/2025</t>
  </si>
  <si>
    <t>FATTURE DA RICEVERE MANUALE AL 31/12/2025</t>
  </si>
  <si>
    <t xml:space="preserve">BIOMETHAN </t>
  </si>
  <si>
    <t>TLR AL NETTO CREDITO</t>
  </si>
  <si>
    <t xml:space="preserve">mastrino </t>
  </si>
  <si>
    <t>crediti</t>
  </si>
  <si>
    <t>debiti</t>
  </si>
  <si>
    <t>=</t>
  </si>
  <si>
    <t>RAPPORTI COMMERCIALI DIVERSI</t>
  </si>
  <si>
    <t xml:space="preserve">BIOMETHAN SRL </t>
  </si>
  <si>
    <t>situazione   patrimoniale</t>
  </si>
  <si>
    <t>% CAPITALE SOCIALE</t>
  </si>
  <si>
    <t>VALORE NOMINALE PARTECIPAZIONE</t>
  </si>
  <si>
    <t>CREDITI</t>
  </si>
  <si>
    <t>DEBITI</t>
  </si>
  <si>
    <t>FINANZIAMENTI</t>
  </si>
  <si>
    <t>GARANZIE</t>
  </si>
  <si>
    <t xml:space="preserve">ACQUISTO CESPITI </t>
  </si>
  <si>
    <t>VENDITE CESPITI</t>
  </si>
  <si>
    <t>situazione economica</t>
  </si>
  <si>
    <t>COSTI</t>
  </si>
  <si>
    <t>RICAVI</t>
  </si>
  <si>
    <t>PROVENTI STRAORDINARI DISTRIBUZIONE DIVIDENDI</t>
  </si>
  <si>
    <t>al 31/12/2025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</si>
</sst>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.00\ _€_-;\-* #,##0.00\ _€_-;_-* &quot;-&quot;??\ _€_-;_-@_-"/>
    <numFmt numFmtId="167" formatCode="0.000%"/>
    <numFmt numFmtId="168" formatCode="0.0000%"/>
    <numFmt numFmtId="169" formatCode="_-* #,##0\ _€_-;\-* #,##0\ _€_-;_-* &quot;-&quot;??\ _€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68">
    <xf numFmtId="0" fontId="0" fillId="0" borderId="0" xfId="0"/>
    <xf numFmtId="43" fontId="0" fillId="0" borderId="0" xfId="1" applyFont="1"/>
    <xf numFmtId="43" fontId="0" fillId="0" borderId="0" xfId="0" applyNumberFormat="1"/>
    <xf numFmtId="0" fontId="2" fillId="0" borderId="0" xfId="0" applyFont="1"/>
    <xf numFmtId="0" fontId="0" fillId="2" borderId="0" xfId="0" applyFill="1"/>
    <xf numFmtId="43" fontId="0" fillId="2" borderId="0" xfId="1" applyFont="1" applyFill="1"/>
    <xf numFmtId="43" fontId="0" fillId="0" borderId="0" xfId="1" applyFont="1" applyFill="1"/>
    <xf numFmtId="164" fontId="0" fillId="0" borderId="0" xfId="0" applyNumberFormat="1"/>
    <xf numFmtId="43" fontId="3" fillId="0" borderId="0" xfId="0" applyNumberFormat="1" applyFont="1"/>
    <xf numFmtId="43" fontId="2" fillId="0" borderId="0" xfId="1" applyFont="1"/>
    <xf numFmtId="4" fontId="0" fillId="0" borderId="0" xfId="0" applyNumberFormat="1"/>
    <xf numFmtId="0" fontId="4" fillId="0" borderId="0" xfId="0" applyFont="1"/>
    <xf numFmtId="43" fontId="2" fillId="0" borderId="0" xfId="0" applyNumberFormat="1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43" fontId="0" fillId="0" borderId="0" xfId="1" applyFont="1" applyBorder="1"/>
    <xf numFmtId="0" fontId="0" fillId="0" borderId="6" xfId="0" applyBorder="1"/>
    <xf numFmtId="43" fontId="2" fillId="0" borderId="0" xfId="1" applyFont="1" applyBorder="1"/>
    <xf numFmtId="0" fontId="0" fillId="0" borderId="7" xfId="0" applyBorder="1"/>
    <xf numFmtId="0" fontId="0" fillId="0" borderId="8" xfId="0" applyBorder="1"/>
    <xf numFmtId="43" fontId="0" fillId="0" borderId="9" xfId="1" applyFont="1" applyBorder="1"/>
    <xf numFmtId="43" fontId="1" fillId="0" borderId="0" xfId="1" applyFont="1"/>
    <xf numFmtId="0" fontId="2" fillId="0" borderId="5" xfId="0" applyFont="1" applyBorder="1"/>
    <xf numFmtId="164" fontId="0" fillId="0" borderId="6" xfId="0" applyNumberFormat="1" applyBorder="1"/>
    <xf numFmtId="164" fontId="2" fillId="0" borderId="1" xfId="0" applyNumberFormat="1" applyFont="1" applyBorder="1"/>
    <xf numFmtId="43" fontId="0" fillId="0" borderId="6" xfId="0" applyNumberFormat="1" applyBorder="1"/>
    <xf numFmtId="164" fontId="2" fillId="0" borderId="6" xfId="0" applyNumberFormat="1" applyFont="1" applyBorder="1"/>
    <xf numFmtId="43" fontId="5" fillId="0" borderId="0" xfId="1" applyFont="1" applyBorder="1"/>
    <xf numFmtId="43" fontId="2" fillId="0" borderId="6" xfId="0" applyNumberFormat="1" applyFont="1" applyBorder="1"/>
    <xf numFmtId="43" fontId="0" fillId="0" borderId="6" xfId="1" applyFont="1" applyBorder="1"/>
    <xf numFmtId="43" fontId="2" fillId="0" borderId="6" xfId="1" applyFont="1" applyBorder="1"/>
    <xf numFmtId="43" fontId="3" fillId="0" borderId="0" xfId="1" applyFont="1" applyBorder="1"/>
    <xf numFmtId="0" fontId="0" fillId="0" borderId="9" xfId="0" applyBorder="1"/>
    <xf numFmtId="0" fontId="7" fillId="0" borderId="15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10" fontId="7" fillId="0" borderId="15" xfId="0" applyNumberFormat="1" applyFont="1" applyBorder="1" applyAlignment="1">
      <alignment horizontal="center" vertical="center"/>
    </xf>
    <xf numFmtId="9" fontId="7" fillId="0" borderId="15" xfId="0" applyNumberFormat="1" applyFont="1" applyBorder="1" applyAlignment="1">
      <alignment horizontal="center" vertical="center"/>
    </xf>
    <xf numFmtId="167" fontId="7" fillId="0" borderId="15" xfId="0" applyNumberFormat="1" applyFont="1" applyBorder="1" applyAlignment="1">
      <alignment horizontal="center" vertical="center"/>
    </xf>
    <xf numFmtId="168" fontId="7" fillId="0" borderId="15" xfId="0" applyNumberFormat="1" applyFont="1" applyBorder="1" applyAlignment="1">
      <alignment horizontal="center" vertical="center"/>
    </xf>
    <xf numFmtId="169" fontId="7" fillId="0" borderId="15" xfId="1" applyNumberFormat="1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/>
    </xf>
    <xf numFmtId="169" fontId="7" fillId="0" borderId="15" xfId="1" applyNumberFormat="1" applyFont="1" applyBorder="1" applyAlignment="1">
      <alignment vertical="center"/>
    </xf>
    <xf numFmtId="169" fontId="7" fillId="0" borderId="15" xfId="1" applyNumberFormat="1" applyFont="1" applyFill="1" applyBorder="1" applyAlignment="1">
      <alignment vertical="center"/>
    </xf>
    <xf numFmtId="169" fontId="7" fillId="0" borderId="15" xfId="1" applyNumberFormat="1" applyFont="1" applyBorder="1"/>
    <xf numFmtId="169" fontId="7" fillId="0" borderId="15" xfId="1" applyNumberFormat="1" applyFont="1" applyBorder="1" applyAlignment="1">
      <alignment horizontal="center"/>
    </xf>
    <xf numFmtId="0" fontId="6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8" fillId="5" borderId="13" xfId="0" applyFont="1" applyFill="1" applyBorder="1" applyAlignment="1">
      <alignment horizontal="center" vertical="center" textRotation="90" wrapText="1"/>
    </xf>
    <xf numFmtId="0" fontId="8" fillId="5" borderId="14" xfId="0" applyFont="1" applyFill="1" applyBorder="1" applyAlignment="1">
      <alignment horizontal="center" vertical="center" textRotation="90" wrapText="1"/>
    </xf>
    <xf numFmtId="0" fontId="8" fillId="5" borderId="16" xfId="0" applyFont="1" applyFill="1" applyBorder="1" applyAlignment="1">
      <alignment horizontal="center" vertical="center" textRotation="90" wrapText="1"/>
    </xf>
    <xf numFmtId="0" fontId="0" fillId="3" borderId="13" xfId="0" applyFill="1" applyBorder="1" applyAlignment="1">
      <alignment horizontal="center"/>
    </xf>
    <xf numFmtId="0" fontId="0" fillId="3" borderId="14" xfId="0" applyFill="1" applyBorder="1" applyAlignment="1">
      <alignment horizontal="center"/>
    </xf>
    <xf numFmtId="0" fontId="0" fillId="3" borderId="16" xfId="0" applyFill="1" applyBorder="1" applyAlignment="1">
      <alignment horizontal="center"/>
    </xf>
    <xf numFmtId="0" fontId="8" fillId="4" borderId="13" xfId="0" applyFont="1" applyFill="1" applyBorder="1" applyAlignment="1">
      <alignment horizontal="center" vertical="center" textRotation="90" wrapText="1"/>
    </xf>
    <xf numFmtId="0" fontId="8" fillId="4" borderId="14" xfId="0" applyFont="1" applyFill="1" applyBorder="1" applyAlignment="1">
      <alignment horizontal="center" vertical="center" textRotation="90" wrapText="1"/>
    </xf>
    <xf numFmtId="0" fontId="8" fillId="4" borderId="16" xfId="0" applyFont="1" applyFill="1" applyBorder="1" applyAlignment="1">
      <alignment horizontal="center" vertical="center" textRotation="90" wrapText="1"/>
    </xf>
    <xf numFmtId="0" fontId="2" fillId="0" borderId="0" xfId="0" applyFont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</cellXfs>
  <cellStyles count="3">
    <cellStyle name="Migliaia" xfId="1" builtinId="3"/>
    <cellStyle name="Migliaia 2" xfId="2" xr:uid="{4131E772-1D28-4B93-9280-0D6F442C96A9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E9119-19CA-44CF-83A6-48CE446BEC86}">
  <sheetPr>
    <tabColor rgb="FFFFFF00"/>
  </sheetPr>
  <dimension ref="A1:Q82"/>
  <sheetViews>
    <sheetView workbookViewId="0">
      <selection activeCell="L5" sqref="L5"/>
    </sheetView>
  </sheetViews>
  <sheetFormatPr defaultRowHeight="15" x14ac:dyDescent="0.25"/>
  <cols>
    <col min="2" max="2" width="11.5703125" bestFit="1" customWidth="1"/>
    <col min="4" max="4" width="13.5703125" customWidth="1"/>
    <col min="5" max="5" width="14.7109375" customWidth="1"/>
    <col min="6" max="6" width="8.140625" customWidth="1"/>
    <col min="9" max="9" width="18.140625" customWidth="1"/>
    <col min="10" max="10" width="14.28515625" bestFit="1" customWidth="1"/>
    <col min="12" max="12" width="17.85546875" customWidth="1"/>
    <col min="14" max="14" width="15.7109375" customWidth="1"/>
    <col min="17" max="17" width="14" customWidth="1"/>
  </cols>
  <sheetData>
    <row r="1" spans="1:17" x14ac:dyDescent="0.25">
      <c r="A1" s="62" t="s">
        <v>44</v>
      </c>
      <c r="B1" s="63"/>
      <c r="C1" s="63"/>
      <c r="D1" s="63"/>
      <c r="E1" s="63"/>
      <c r="F1" s="64"/>
      <c r="H1" s="65" t="s">
        <v>45</v>
      </c>
      <c r="I1" s="66"/>
      <c r="J1" s="66"/>
      <c r="K1" s="66"/>
      <c r="L1" s="67"/>
      <c r="M1" s="3"/>
      <c r="N1" s="3"/>
      <c r="O1" s="3"/>
      <c r="P1" s="3"/>
      <c r="Q1" s="3"/>
    </row>
    <row r="2" spans="1:17" x14ac:dyDescent="0.25">
      <c r="A2" s="61" t="s">
        <v>36</v>
      </c>
      <c r="B2" s="61"/>
      <c r="C2" s="61"/>
      <c r="D2" s="61"/>
      <c r="E2" s="61"/>
      <c r="I2" s="3" t="s">
        <v>40</v>
      </c>
      <c r="J2" s="3"/>
      <c r="K2" s="3"/>
      <c r="L2" s="3"/>
    </row>
    <row r="3" spans="1:17" x14ac:dyDescent="0.25">
      <c r="A3" s="4" t="s">
        <v>0</v>
      </c>
      <c r="B3" s="4"/>
      <c r="C3" s="4"/>
      <c r="D3" s="4"/>
      <c r="E3" s="5" t="e">
        <f>#REF!</f>
        <v>#REF!</v>
      </c>
      <c r="H3" s="4" t="s">
        <v>0</v>
      </c>
      <c r="I3" s="4"/>
      <c r="J3" s="4"/>
      <c r="K3" s="4"/>
      <c r="L3" s="5" t="e">
        <f>#REF!</f>
        <v>#REF!</v>
      </c>
    </row>
    <row r="4" spans="1:17" x14ac:dyDescent="0.25">
      <c r="A4" t="s">
        <v>1</v>
      </c>
      <c r="E4" s="1" t="e">
        <f>#REF!</f>
        <v>#REF!</v>
      </c>
      <c r="H4" t="s">
        <v>1</v>
      </c>
      <c r="L4" s="1" t="e">
        <f>#REF!</f>
        <v>#REF!</v>
      </c>
    </row>
    <row r="5" spans="1:17" x14ac:dyDescent="0.25">
      <c r="A5" s="4" t="s">
        <v>2</v>
      </c>
      <c r="B5" s="4"/>
      <c r="C5" s="4"/>
      <c r="D5" s="4"/>
      <c r="E5" s="5" t="e">
        <f>#REF!</f>
        <v>#REF!</v>
      </c>
      <c r="H5" t="s">
        <v>3</v>
      </c>
      <c r="L5" s="1" t="e">
        <f>#REF!</f>
        <v>#REF!</v>
      </c>
      <c r="Q5" s="1"/>
    </row>
    <row r="6" spans="1:17" x14ac:dyDescent="0.25">
      <c r="A6" t="s">
        <v>3</v>
      </c>
      <c r="E6" s="1" t="e">
        <f>#REF!</f>
        <v>#REF!</v>
      </c>
      <c r="H6" t="s">
        <v>6</v>
      </c>
      <c r="L6" s="1" t="e">
        <f>#REF!</f>
        <v>#REF!</v>
      </c>
    </row>
    <row r="7" spans="1:17" x14ac:dyDescent="0.25">
      <c r="A7" t="s">
        <v>4</v>
      </c>
      <c r="E7" s="1" t="e">
        <f>#REF!</f>
        <v>#REF!</v>
      </c>
      <c r="H7" t="s">
        <v>7</v>
      </c>
      <c r="L7" s="6" t="e">
        <f>#REF!</f>
        <v>#REF!</v>
      </c>
      <c r="Q7" s="2"/>
    </row>
    <row r="8" spans="1:17" x14ac:dyDescent="0.25">
      <c r="A8" s="4" t="s">
        <v>5</v>
      </c>
      <c r="B8" s="4"/>
      <c r="C8" s="4" t="s">
        <v>42</v>
      </c>
      <c r="D8" s="4"/>
      <c r="E8" s="5" t="e">
        <f>#REF!</f>
        <v>#REF!</v>
      </c>
      <c r="H8" s="4" t="s">
        <v>15</v>
      </c>
      <c r="I8" s="4"/>
      <c r="J8" s="4"/>
      <c r="K8" s="4"/>
      <c r="L8" s="5" t="e">
        <f>#REF!</f>
        <v>#REF!</v>
      </c>
    </row>
    <row r="9" spans="1:17" x14ac:dyDescent="0.25">
      <c r="A9" t="s">
        <v>13</v>
      </c>
      <c r="E9" s="6" t="e">
        <f>#REF!</f>
        <v>#REF!</v>
      </c>
      <c r="L9" s="2" t="e">
        <f>SUM(L3:L8)</f>
        <v>#REF!</v>
      </c>
    </row>
    <row r="10" spans="1:17" x14ac:dyDescent="0.25">
      <c r="A10" t="s">
        <v>14</v>
      </c>
      <c r="E10" s="6" t="e">
        <f>#REF!</f>
        <v>#REF!</v>
      </c>
    </row>
    <row r="11" spans="1:17" x14ac:dyDescent="0.25">
      <c r="E11" s="9" t="e">
        <f>SUM(E3:E10)</f>
        <v>#REF!</v>
      </c>
      <c r="I11" s="3" t="s">
        <v>27</v>
      </c>
      <c r="J11" s="3"/>
      <c r="K11" s="3"/>
      <c r="L11" s="3"/>
    </row>
    <row r="12" spans="1:17" x14ac:dyDescent="0.25">
      <c r="E12" s="1"/>
      <c r="H12" s="4" t="s">
        <v>0</v>
      </c>
      <c r="I12" s="4"/>
      <c r="J12" s="4"/>
      <c r="K12" s="4"/>
      <c r="L12" s="5" t="e">
        <f>#REF!</f>
        <v>#REF!</v>
      </c>
      <c r="Q12" s="7"/>
    </row>
    <row r="13" spans="1:17" x14ac:dyDescent="0.25">
      <c r="A13" t="s">
        <v>12</v>
      </c>
      <c r="E13" s="1" t="e">
        <f>E3</f>
        <v>#REF!</v>
      </c>
      <c r="F13" s="7"/>
      <c r="H13" t="s">
        <v>3</v>
      </c>
      <c r="L13" s="1" t="e">
        <f>#REF!</f>
        <v>#REF!</v>
      </c>
    </row>
    <row r="14" spans="1:17" x14ac:dyDescent="0.25">
      <c r="B14" t="s">
        <v>19</v>
      </c>
      <c r="E14" s="1">
        <v>7033563.5499999998</v>
      </c>
      <c r="H14" t="s">
        <v>8</v>
      </c>
      <c r="L14" s="1" t="e">
        <f>#REF!</f>
        <v>#REF!</v>
      </c>
    </row>
    <row r="15" spans="1:17" x14ac:dyDescent="0.25">
      <c r="E15" s="9" t="e">
        <f>SUM(E13:E14)</f>
        <v>#REF!</v>
      </c>
      <c r="H15" s="4" t="s">
        <v>2</v>
      </c>
      <c r="I15" s="4"/>
      <c r="J15" s="4"/>
      <c r="K15" s="4"/>
      <c r="L15" s="5" t="e">
        <f>#REF!</f>
        <v>#REF!</v>
      </c>
    </row>
    <row r="16" spans="1:17" x14ac:dyDescent="0.25">
      <c r="E16" s="9"/>
      <c r="F16" s="7"/>
      <c r="H16" t="s">
        <v>9</v>
      </c>
      <c r="L16" s="1" t="e">
        <f>#REF!</f>
        <v>#REF!</v>
      </c>
    </row>
    <row r="17" spans="1:17" x14ac:dyDescent="0.25">
      <c r="A17" t="s">
        <v>16</v>
      </c>
      <c r="E17" s="1"/>
      <c r="H17" t="s">
        <v>10</v>
      </c>
      <c r="L17" s="6" t="e">
        <f>#REF!</f>
        <v>#REF!</v>
      </c>
      <c r="Q17" s="1"/>
    </row>
    <row r="18" spans="1:17" x14ac:dyDescent="0.25">
      <c r="D18" t="s">
        <v>19</v>
      </c>
      <c r="E18" s="1">
        <v>495.56</v>
      </c>
      <c r="H18" t="s">
        <v>4</v>
      </c>
      <c r="L18" s="1" t="e">
        <f>#REF!</f>
        <v>#REF!</v>
      </c>
      <c r="Q18" s="1"/>
    </row>
    <row r="19" spans="1:17" x14ac:dyDescent="0.25">
      <c r="E19" s="9">
        <f>SUM(E17:E18)</f>
        <v>495.56</v>
      </c>
      <c r="L19" s="2" t="e">
        <f>SUM(L12:L18)</f>
        <v>#REF!</v>
      </c>
      <c r="M19" s="7"/>
      <c r="Q19" s="1"/>
    </row>
    <row r="20" spans="1:17" x14ac:dyDescent="0.25">
      <c r="E20" s="1"/>
      <c r="Q20" s="1"/>
    </row>
    <row r="21" spans="1:17" x14ac:dyDescent="0.25">
      <c r="A21" t="s">
        <v>17</v>
      </c>
      <c r="E21" s="1" t="e">
        <f>E5</f>
        <v>#REF!</v>
      </c>
      <c r="M21" s="7"/>
      <c r="Q21" s="1"/>
    </row>
    <row r="22" spans="1:17" x14ac:dyDescent="0.25">
      <c r="D22" t="s">
        <v>18</v>
      </c>
      <c r="E22" s="1">
        <f>D75</f>
        <v>32087.11</v>
      </c>
      <c r="H22" s="61" t="s">
        <v>39</v>
      </c>
      <c r="I22" s="61"/>
      <c r="J22" s="61"/>
      <c r="K22" s="61"/>
      <c r="Q22" s="1"/>
    </row>
    <row r="23" spans="1:17" x14ac:dyDescent="0.25">
      <c r="D23" t="s">
        <v>19</v>
      </c>
      <c r="E23" s="1">
        <f>D73</f>
        <v>50198.61</v>
      </c>
      <c r="K23" s="1"/>
      <c r="M23" s="7"/>
      <c r="Q23" s="1"/>
    </row>
    <row r="24" spans="1:17" x14ac:dyDescent="0.25">
      <c r="E24" s="9" t="e">
        <f>SUM(E21:E23)</f>
        <v>#REF!</v>
      </c>
      <c r="H24" t="s">
        <v>41</v>
      </c>
      <c r="L24" s="1" t="e">
        <f>#REF!</f>
        <v>#REF!</v>
      </c>
      <c r="Q24" s="1"/>
    </row>
    <row r="25" spans="1:17" x14ac:dyDescent="0.25">
      <c r="E25" s="9"/>
      <c r="L25" s="1"/>
      <c r="Q25" s="1"/>
    </row>
    <row r="26" spans="1:17" x14ac:dyDescent="0.25">
      <c r="E26" s="9"/>
      <c r="L26" s="1"/>
      <c r="Q26" s="1"/>
    </row>
    <row r="27" spans="1:17" x14ac:dyDescent="0.25">
      <c r="A27" s="61" t="s">
        <v>37</v>
      </c>
      <c r="B27" s="61"/>
      <c r="C27" s="61"/>
      <c r="D27" s="61"/>
      <c r="E27" s="9"/>
      <c r="L27" s="1"/>
      <c r="Q27" s="1"/>
    </row>
    <row r="28" spans="1:17" x14ac:dyDescent="0.25">
      <c r="A28" t="s">
        <v>9</v>
      </c>
      <c r="D28" s="6" t="e">
        <f>#REF!</f>
        <v>#REF!</v>
      </c>
      <c r="E28" s="6" t="e">
        <f>#REF!</f>
        <v>#REF!</v>
      </c>
      <c r="L28" s="1"/>
      <c r="Q28" s="1"/>
    </row>
    <row r="29" spans="1:17" x14ac:dyDescent="0.25">
      <c r="E29" s="9"/>
      <c r="L29" s="1"/>
      <c r="Q29" s="1"/>
    </row>
    <row r="30" spans="1:17" x14ac:dyDescent="0.25">
      <c r="A30" t="s">
        <v>38</v>
      </c>
      <c r="E30" s="9"/>
      <c r="L30" s="1"/>
      <c r="Q30" s="1"/>
    </row>
    <row r="31" spans="1:17" x14ac:dyDescent="0.25">
      <c r="A31" s="4" t="s">
        <v>11</v>
      </c>
      <c r="B31" s="4"/>
      <c r="C31" s="4"/>
      <c r="D31" s="5">
        <f>E22</f>
        <v>32087.11</v>
      </c>
      <c r="E31" s="1"/>
      <c r="Q31" s="1"/>
    </row>
    <row r="32" spans="1:17" x14ac:dyDescent="0.25">
      <c r="A32" t="s">
        <v>1</v>
      </c>
      <c r="D32" s="1">
        <f>D61</f>
        <v>85416.05</v>
      </c>
      <c r="E32" s="1"/>
      <c r="Q32" s="1"/>
    </row>
    <row r="33" spans="1:12" ht="15.75" thickBot="1" x14ac:dyDescent="0.3">
      <c r="A33" t="s">
        <v>3</v>
      </c>
      <c r="D33" s="1">
        <f>D58</f>
        <v>1101026.48</v>
      </c>
      <c r="E33" s="1"/>
    </row>
    <row r="34" spans="1:12" ht="15.75" thickBot="1" x14ac:dyDescent="0.3">
      <c r="D34" s="1"/>
      <c r="E34" s="1"/>
      <c r="H34" s="13"/>
      <c r="I34" s="14"/>
      <c r="J34" s="14"/>
      <c r="K34" s="14"/>
      <c r="L34" s="15"/>
    </row>
    <row r="35" spans="1:12" x14ac:dyDescent="0.25">
      <c r="A35" s="13"/>
      <c r="B35" s="14"/>
      <c r="C35" s="14"/>
      <c r="D35" s="14"/>
      <c r="E35" s="14"/>
      <c r="F35" s="15"/>
      <c r="H35" s="24" t="s">
        <v>20</v>
      </c>
      <c r="I35" s="3"/>
      <c r="J35">
        <v>102279</v>
      </c>
      <c r="L35" s="25" t="e">
        <f>L12+L3</f>
        <v>#REF!</v>
      </c>
    </row>
    <row r="36" spans="1:12" ht="15.75" thickBot="1" x14ac:dyDescent="0.3">
      <c r="A36" s="16"/>
      <c r="B36" s="3" t="s">
        <v>22</v>
      </c>
      <c r="D36" s="17" t="e">
        <f>E9</f>
        <v>#REF!</v>
      </c>
      <c r="E36" t="s">
        <v>28</v>
      </c>
      <c r="F36" s="18"/>
      <c r="H36" s="16"/>
      <c r="J36" t="s">
        <v>19</v>
      </c>
      <c r="L36" s="25">
        <v>5069.84</v>
      </c>
    </row>
    <row r="37" spans="1:12" ht="15.75" thickBot="1" x14ac:dyDescent="0.3">
      <c r="A37" s="16"/>
      <c r="B37">
        <v>101974</v>
      </c>
      <c r="D37" s="17" t="s">
        <v>46</v>
      </c>
      <c r="E37" t="s">
        <v>29</v>
      </c>
      <c r="F37" s="18"/>
      <c r="H37" s="16"/>
      <c r="L37" s="26" t="e">
        <f>SUM(L35:L36)</f>
        <v>#REF!</v>
      </c>
    </row>
    <row r="38" spans="1:12" x14ac:dyDescent="0.25">
      <c r="A38" s="16"/>
      <c r="D38" s="17">
        <v>2560399.17</v>
      </c>
      <c r="E38" t="s">
        <v>19</v>
      </c>
      <c r="F38" s="18"/>
      <c r="H38" s="16"/>
      <c r="L38" s="18"/>
    </row>
    <row r="39" spans="1:12" x14ac:dyDescent="0.25">
      <c r="A39" s="16"/>
      <c r="D39" s="19" t="e">
        <f>SUM(D36:D38)</f>
        <v>#REF!</v>
      </c>
      <c r="E39" t="s">
        <v>30</v>
      </c>
      <c r="F39" s="18"/>
      <c r="H39" s="16"/>
      <c r="I39" s="3" t="s">
        <v>21</v>
      </c>
      <c r="K39" t="s">
        <v>19</v>
      </c>
      <c r="L39" s="25">
        <v>41341.33</v>
      </c>
    </row>
    <row r="40" spans="1:12" x14ac:dyDescent="0.25">
      <c r="A40" s="16"/>
      <c r="F40" s="18"/>
      <c r="H40" s="16"/>
      <c r="I40">
        <v>101155</v>
      </c>
      <c r="L40" s="27" t="e">
        <f>L15</f>
        <v>#REF!</v>
      </c>
    </row>
    <row r="41" spans="1:12" x14ac:dyDescent="0.25">
      <c r="A41" s="16"/>
      <c r="F41" s="18"/>
      <c r="H41" s="16"/>
      <c r="I41" s="17"/>
      <c r="L41" s="27" t="e">
        <f>L8</f>
        <v>#REF!</v>
      </c>
    </row>
    <row r="42" spans="1:12" x14ac:dyDescent="0.25">
      <c r="A42" s="16"/>
      <c r="B42" s="3" t="s">
        <v>23</v>
      </c>
      <c r="D42" s="2" t="e">
        <f>E7</f>
        <v>#REF!</v>
      </c>
      <c r="E42" t="s">
        <v>28</v>
      </c>
      <c r="F42" s="18"/>
      <c r="H42" s="16"/>
      <c r="I42" s="17"/>
      <c r="L42" s="28" t="e">
        <f>SUM(L39:L41)</f>
        <v>#REF!</v>
      </c>
    </row>
    <row r="43" spans="1:12" x14ac:dyDescent="0.25">
      <c r="A43" s="16"/>
      <c r="B43">
        <v>101130</v>
      </c>
      <c r="D43" s="2">
        <v>944341.96</v>
      </c>
      <c r="E43" t="s">
        <v>19</v>
      </c>
      <c r="F43" s="18"/>
      <c r="H43" s="16"/>
      <c r="I43" s="17"/>
      <c r="L43" s="18"/>
    </row>
    <row r="44" spans="1:12" x14ac:dyDescent="0.25">
      <c r="A44" s="16"/>
      <c r="D44" s="17"/>
      <c r="E44" t="s">
        <v>29</v>
      </c>
      <c r="F44" s="18"/>
      <c r="H44" s="16"/>
      <c r="I44" s="29" t="s">
        <v>22</v>
      </c>
      <c r="K44" t="s">
        <v>19</v>
      </c>
      <c r="L44" s="27">
        <v>5186.8</v>
      </c>
    </row>
    <row r="45" spans="1:12" x14ac:dyDescent="0.25">
      <c r="A45" s="16"/>
      <c r="D45" s="12" t="e">
        <f>SUM(D42:D44)</f>
        <v>#REF!</v>
      </c>
      <c r="E45" t="s">
        <v>30</v>
      </c>
      <c r="F45" s="18"/>
      <c r="H45" s="16"/>
      <c r="I45" s="11">
        <v>103614</v>
      </c>
      <c r="L45" s="27" t="e">
        <f>L7</f>
        <v>#REF!</v>
      </c>
    </row>
    <row r="46" spans="1:12" x14ac:dyDescent="0.25">
      <c r="A46" s="16"/>
      <c r="F46" s="18"/>
      <c r="H46" s="16"/>
      <c r="I46" s="17"/>
      <c r="L46" s="27" t="e">
        <f>L17</f>
        <v>#REF!</v>
      </c>
    </row>
    <row r="47" spans="1:12" x14ac:dyDescent="0.25">
      <c r="A47" s="16"/>
      <c r="F47" s="18"/>
      <c r="H47" s="16"/>
      <c r="L47" s="30" t="e">
        <f>SUM(L44:L46)</f>
        <v>#REF!</v>
      </c>
    </row>
    <row r="48" spans="1:12" x14ac:dyDescent="0.25">
      <c r="A48" s="16"/>
      <c r="B48" s="3" t="s">
        <v>14</v>
      </c>
      <c r="D48" s="2" t="e">
        <f>E10</f>
        <v>#REF!</v>
      </c>
      <c r="E48" t="s">
        <v>28</v>
      </c>
      <c r="F48" s="18"/>
      <c r="H48" s="16"/>
      <c r="L48" s="18"/>
    </row>
    <row r="49" spans="1:13" x14ac:dyDescent="0.25">
      <c r="A49" s="16"/>
      <c r="B49">
        <v>100012</v>
      </c>
      <c r="D49" s="17">
        <v>588909.81000000006</v>
      </c>
      <c r="E49" t="s">
        <v>19</v>
      </c>
      <c r="F49" s="18"/>
      <c r="H49" s="16"/>
      <c r="I49" s="19" t="s">
        <v>23</v>
      </c>
      <c r="K49" t="s">
        <v>19</v>
      </c>
      <c r="L49" s="31">
        <v>3052700.19</v>
      </c>
    </row>
    <row r="50" spans="1:13" x14ac:dyDescent="0.25">
      <c r="A50" s="16"/>
      <c r="D50" s="2" t="e">
        <f>-E28</f>
        <v>#REF!</v>
      </c>
      <c r="E50" t="s">
        <v>29</v>
      </c>
      <c r="F50" s="18"/>
      <c r="H50" s="16"/>
      <c r="I50">
        <v>102786</v>
      </c>
      <c r="L50" s="31" t="e">
        <f>L18</f>
        <v>#REF!</v>
      </c>
    </row>
    <row r="51" spans="1:13" x14ac:dyDescent="0.25">
      <c r="A51" s="16"/>
      <c r="D51" s="12" t="e">
        <f>SUM(D48:D50)</f>
        <v>#REF!</v>
      </c>
      <c r="E51" t="s">
        <v>30</v>
      </c>
      <c r="F51" s="18"/>
      <c r="H51" s="16"/>
      <c r="L51" s="31" t="e">
        <f>-L24</f>
        <v>#REF!</v>
      </c>
    </row>
    <row r="52" spans="1:13" x14ac:dyDescent="0.25">
      <c r="A52" s="16"/>
      <c r="D52" s="12"/>
      <c r="F52" s="18"/>
      <c r="H52" s="16"/>
      <c r="I52" s="17"/>
      <c r="L52" s="32" t="e">
        <f>SUM(L49:L51)</f>
        <v>#REF!</v>
      </c>
    </row>
    <row r="53" spans="1:13" x14ac:dyDescent="0.25">
      <c r="A53" s="16"/>
      <c r="F53" s="18"/>
      <c r="H53" s="16"/>
      <c r="I53" s="33"/>
      <c r="L53" s="18"/>
    </row>
    <row r="54" spans="1:13" x14ac:dyDescent="0.25">
      <c r="A54" s="16"/>
      <c r="F54" s="18"/>
      <c r="H54" s="16"/>
      <c r="I54" s="3" t="s">
        <v>14</v>
      </c>
      <c r="K54" t="s">
        <v>19</v>
      </c>
      <c r="L54" s="31">
        <v>4179394.93</v>
      </c>
    </row>
    <row r="55" spans="1:13" x14ac:dyDescent="0.25">
      <c r="A55" s="16"/>
      <c r="B55" s="3" t="s">
        <v>25</v>
      </c>
      <c r="D55" s="17">
        <v>1236007.93</v>
      </c>
      <c r="E55" t="s">
        <v>19</v>
      </c>
      <c r="F55" s="18"/>
      <c r="H55" s="16"/>
      <c r="I55">
        <v>100037</v>
      </c>
      <c r="K55" t="s">
        <v>34</v>
      </c>
      <c r="L55" s="31" t="e">
        <f>L16</f>
        <v>#REF!</v>
      </c>
    </row>
    <row r="56" spans="1:13" x14ac:dyDescent="0.25">
      <c r="A56" s="16"/>
      <c r="B56">
        <v>100105</v>
      </c>
      <c r="D56" s="17"/>
      <c r="E56" t="s">
        <v>29</v>
      </c>
      <c r="F56" s="18"/>
      <c r="H56" s="16"/>
      <c r="K56" t="s">
        <v>35</v>
      </c>
      <c r="L56" s="31"/>
    </row>
    <row r="57" spans="1:13" x14ac:dyDescent="0.25">
      <c r="A57" s="16"/>
      <c r="D57" s="17" t="e">
        <f>E6</f>
        <v>#REF!</v>
      </c>
      <c r="E57" t="s">
        <v>28</v>
      </c>
      <c r="F57" s="18"/>
      <c r="H57" s="16"/>
      <c r="I57" s="17"/>
      <c r="L57" s="32" t="e">
        <f>SUM(L54:L56)</f>
        <v>#REF!</v>
      </c>
    </row>
    <row r="58" spans="1:13" x14ac:dyDescent="0.25">
      <c r="A58" s="16"/>
      <c r="D58" s="17">
        <v>1101026.48</v>
      </c>
      <c r="E58" s="17" t="s">
        <v>18</v>
      </c>
      <c r="F58" s="18"/>
      <c r="H58" s="16"/>
      <c r="I58" s="17"/>
      <c r="L58" s="18"/>
    </row>
    <row r="59" spans="1:13" x14ac:dyDescent="0.25">
      <c r="A59" s="16"/>
      <c r="D59" s="19" t="e">
        <f>SUM(D55:D58)</f>
        <v>#REF!</v>
      </c>
      <c r="E59" s="17"/>
      <c r="F59" s="18"/>
      <c r="H59" s="16"/>
      <c r="I59" s="19" t="s">
        <v>24</v>
      </c>
      <c r="L59" s="27" t="e">
        <f>L13</f>
        <v>#REF!</v>
      </c>
    </row>
    <row r="60" spans="1:13" x14ac:dyDescent="0.25">
      <c r="A60" s="16"/>
      <c r="E60" s="17"/>
      <c r="F60" s="18"/>
      <c r="H60" s="16"/>
      <c r="I60">
        <v>10305</v>
      </c>
      <c r="L60" s="27" t="e">
        <f>L5</f>
        <v>#REF!</v>
      </c>
    </row>
    <row r="61" spans="1:13" x14ac:dyDescent="0.25">
      <c r="A61" s="16"/>
      <c r="B61" s="3" t="s">
        <v>26</v>
      </c>
      <c r="D61" s="17">
        <v>85416.05</v>
      </c>
      <c r="E61" s="17" t="s">
        <v>18</v>
      </c>
      <c r="F61" s="18"/>
      <c r="H61" s="16"/>
      <c r="I61" s="8"/>
      <c r="K61" t="s">
        <v>19</v>
      </c>
      <c r="L61" s="27">
        <v>1144722.78</v>
      </c>
    </row>
    <row r="62" spans="1:13" x14ac:dyDescent="0.25">
      <c r="A62" s="16"/>
      <c r="B62">
        <v>100038</v>
      </c>
      <c r="D62" s="17" t="e">
        <f>E4</f>
        <v>#REF!</v>
      </c>
      <c r="E62" t="s">
        <v>28</v>
      </c>
      <c r="F62" s="18"/>
      <c r="H62" s="16"/>
      <c r="L62" s="30" t="e">
        <f>SUM(L59:L61)</f>
        <v>#REF!</v>
      </c>
      <c r="M62" s="7"/>
    </row>
    <row r="63" spans="1:13" x14ac:dyDescent="0.25">
      <c r="A63" s="16"/>
      <c r="D63" s="17"/>
      <c r="E63" t="s">
        <v>29</v>
      </c>
      <c r="F63" s="18"/>
      <c r="H63" s="16"/>
      <c r="L63" s="18"/>
    </row>
    <row r="64" spans="1:13" x14ac:dyDescent="0.25">
      <c r="A64" s="16"/>
      <c r="D64" s="17">
        <v>26037.07</v>
      </c>
      <c r="E64" s="17" t="s">
        <v>19</v>
      </c>
      <c r="F64" s="18"/>
      <c r="H64" s="16"/>
      <c r="L64" s="18"/>
    </row>
    <row r="65" spans="1:14" x14ac:dyDescent="0.25">
      <c r="A65" s="16"/>
      <c r="D65" s="19" t="e">
        <f>SUM(D61:D64)</f>
        <v>#REF!</v>
      </c>
      <c r="E65" s="17"/>
      <c r="F65" s="18"/>
      <c r="H65" s="16"/>
      <c r="I65" s="3" t="s">
        <v>26</v>
      </c>
      <c r="L65" s="27" t="e">
        <f>L4</f>
        <v>#REF!</v>
      </c>
    </row>
    <row r="66" spans="1:14" x14ac:dyDescent="0.25">
      <c r="A66" s="16"/>
      <c r="E66" s="17"/>
      <c r="F66" s="18"/>
      <c r="H66" s="16"/>
      <c r="I66">
        <v>100247</v>
      </c>
      <c r="L66" s="27" t="e">
        <f>L14</f>
        <v>#REF!</v>
      </c>
    </row>
    <row r="67" spans="1:14" x14ac:dyDescent="0.25">
      <c r="A67" s="16"/>
      <c r="E67" s="17"/>
      <c r="F67" s="18"/>
      <c r="H67" s="16"/>
      <c r="L67" s="27" t="e">
        <f>-L24</f>
        <v>#REF!</v>
      </c>
    </row>
    <row r="68" spans="1:14" x14ac:dyDescent="0.25">
      <c r="A68" s="16"/>
      <c r="B68" s="3" t="s">
        <v>31</v>
      </c>
      <c r="D68" s="17">
        <v>7033563.5499999998</v>
      </c>
      <c r="E68" s="17" t="s">
        <v>19</v>
      </c>
      <c r="F68" s="18"/>
      <c r="H68" s="16"/>
      <c r="K68" t="s">
        <v>19</v>
      </c>
      <c r="L68" s="31">
        <v>118702.68</v>
      </c>
      <c r="N68">
        <v>7005299.5599999996</v>
      </c>
    </row>
    <row r="69" spans="1:14" x14ac:dyDescent="0.25">
      <c r="A69" s="16"/>
      <c r="B69">
        <v>100501</v>
      </c>
      <c r="D69" s="17" t="e">
        <f>E3</f>
        <v>#REF!</v>
      </c>
      <c r="E69" t="s">
        <v>28</v>
      </c>
      <c r="F69" s="18"/>
      <c r="H69" s="16"/>
      <c r="L69" s="30" t="e">
        <f>SUM(L65:L68)</f>
        <v>#REF!</v>
      </c>
      <c r="N69">
        <v>1654682.97</v>
      </c>
    </row>
    <row r="70" spans="1:14" ht="15.75" thickBot="1" x14ac:dyDescent="0.3">
      <c r="A70" s="16"/>
      <c r="D70" s="19" t="e">
        <f>SUM(D68:D69)</f>
        <v>#REF!</v>
      </c>
      <c r="E70" s="17"/>
      <c r="F70" s="18"/>
      <c r="H70" s="20"/>
      <c r="I70" s="21"/>
      <c r="J70" s="21"/>
      <c r="K70" s="21"/>
      <c r="L70" s="34"/>
      <c r="N70">
        <v>1081777.49</v>
      </c>
    </row>
    <row r="71" spans="1:14" x14ac:dyDescent="0.25">
      <c r="A71" s="16"/>
      <c r="D71" s="17"/>
      <c r="E71" s="17"/>
      <c r="F71" s="18"/>
      <c r="N71">
        <f>SUM(N68:N70)</f>
        <v>9741760.0199999996</v>
      </c>
    </row>
    <row r="72" spans="1:14" x14ac:dyDescent="0.25">
      <c r="A72" s="16"/>
      <c r="E72" s="2"/>
      <c r="F72" s="18"/>
      <c r="I72" t="s">
        <v>5</v>
      </c>
      <c r="K72" t="s">
        <v>43</v>
      </c>
      <c r="L72" s="1">
        <v>20000</v>
      </c>
    </row>
    <row r="73" spans="1:14" x14ac:dyDescent="0.25">
      <c r="A73" s="16"/>
      <c r="B73" s="3" t="s">
        <v>32</v>
      </c>
      <c r="D73">
        <v>50198.61</v>
      </c>
      <c r="E73" t="s">
        <v>19</v>
      </c>
      <c r="F73" s="18"/>
    </row>
    <row r="74" spans="1:14" x14ac:dyDescent="0.25">
      <c r="A74" s="16"/>
      <c r="B74">
        <v>100259</v>
      </c>
      <c r="D74" s="2" t="e">
        <f>E5</f>
        <v>#REF!</v>
      </c>
      <c r="E74" t="s">
        <v>28</v>
      </c>
      <c r="F74" s="18"/>
    </row>
    <row r="75" spans="1:14" x14ac:dyDescent="0.25">
      <c r="A75" s="16"/>
      <c r="D75" s="2">
        <v>32087.11</v>
      </c>
      <c r="E75" t="s">
        <v>18</v>
      </c>
      <c r="F75" s="18"/>
    </row>
    <row r="76" spans="1:14" x14ac:dyDescent="0.25">
      <c r="A76" s="16"/>
      <c r="D76" s="19" t="e">
        <f>SUM(D73:D75)</f>
        <v>#REF!</v>
      </c>
      <c r="E76" s="17"/>
      <c r="F76" s="18"/>
    </row>
    <row r="77" spans="1:14" x14ac:dyDescent="0.25">
      <c r="A77" s="16"/>
      <c r="F77" s="18"/>
    </row>
    <row r="78" spans="1:14" ht="15.75" thickBot="1" x14ac:dyDescent="0.3">
      <c r="A78" s="20"/>
      <c r="B78" s="21"/>
      <c r="C78" s="21"/>
      <c r="D78" s="21"/>
      <c r="E78" s="21"/>
      <c r="F78" s="22"/>
    </row>
    <row r="79" spans="1:14" x14ac:dyDescent="0.25">
      <c r="F79" s="1"/>
    </row>
    <row r="80" spans="1:14" x14ac:dyDescent="0.25">
      <c r="B80" t="s">
        <v>33</v>
      </c>
      <c r="D80" s="23">
        <v>495.56</v>
      </c>
      <c r="E80" t="s">
        <v>19</v>
      </c>
      <c r="F80" s="1"/>
    </row>
    <row r="81" spans="2:6" x14ac:dyDescent="0.25">
      <c r="B81">
        <v>100051</v>
      </c>
      <c r="D81" s="10" t="e">
        <f>#REF!</f>
        <v>#REF!</v>
      </c>
      <c r="E81" t="s">
        <v>28</v>
      </c>
      <c r="F81" s="18"/>
    </row>
    <row r="82" spans="2:6" x14ac:dyDescent="0.25">
      <c r="D82" s="2" t="e">
        <f>SUM(D80:D81)</f>
        <v>#REF!</v>
      </c>
    </row>
  </sheetData>
  <mergeCells count="5">
    <mergeCell ref="A27:D27"/>
    <mergeCell ref="A1:F1"/>
    <mergeCell ref="A2:E2"/>
    <mergeCell ref="H22:K22"/>
    <mergeCell ref="H1:L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15AEF7-481D-44C6-87E8-CFAAF65CC276}">
  <sheetPr>
    <pageSetUpPr fitToPage="1"/>
  </sheetPr>
  <dimension ref="B3:K15"/>
  <sheetViews>
    <sheetView tabSelected="1" workbookViewId="0">
      <selection activeCell="D25" sqref="D25"/>
    </sheetView>
  </sheetViews>
  <sheetFormatPr defaultRowHeight="15" x14ac:dyDescent="0.25"/>
  <cols>
    <col min="4" max="4" width="20.28515625" customWidth="1"/>
    <col min="5" max="5" width="17.28515625" customWidth="1"/>
    <col min="6" max="6" width="15.140625" customWidth="1"/>
    <col min="7" max="7" width="14.7109375" customWidth="1"/>
    <col min="8" max="8" width="17.42578125" customWidth="1"/>
    <col min="9" max="9" width="16" customWidth="1"/>
    <col min="10" max="10" width="14.28515625" customWidth="1"/>
    <col min="11" max="11" width="15.28515625" customWidth="1"/>
  </cols>
  <sheetData>
    <row r="3" spans="2:11" ht="18.75" customHeight="1" x14ac:dyDescent="0.25">
      <c r="B3" s="55"/>
      <c r="C3" s="48" t="s">
        <v>47</v>
      </c>
      <c r="D3" s="49"/>
      <c r="E3" s="49"/>
      <c r="F3" s="49"/>
      <c r="G3" s="49"/>
      <c r="H3" s="49"/>
      <c r="I3" s="49"/>
      <c r="J3" s="49"/>
      <c r="K3" s="50"/>
    </row>
    <row r="4" spans="2:11" ht="47.25" x14ac:dyDescent="0.25">
      <c r="B4" s="56"/>
      <c r="C4" s="51" t="s">
        <v>62</v>
      </c>
      <c r="D4" s="51"/>
      <c r="E4" s="35" t="s">
        <v>0</v>
      </c>
      <c r="F4" s="35" t="s">
        <v>2</v>
      </c>
      <c r="G4" s="35" t="s">
        <v>7</v>
      </c>
      <c r="H4" s="35" t="s">
        <v>48</v>
      </c>
      <c r="I4" s="35" t="s">
        <v>6</v>
      </c>
      <c r="J4" s="35" t="s">
        <v>3</v>
      </c>
      <c r="K4" s="35" t="s">
        <v>1</v>
      </c>
    </row>
    <row r="5" spans="2:11" ht="31.5" customHeight="1" x14ac:dyDescent="0.25">
      <c r="B5" s="56"/>
      <c r="C5" s="52" t="s">
        <v>49</v>
      </c>
      <c r="D5" s="36" t="s">
        <v>50</v>
      </c>
      <c r="E5" s="37">
        <v>0.96499999999999997</v>
      </c>
      <c r="F5" s="38">
        <v>0.36</v>
      </c>
      <c r="G5" s="38">
        <v>0.18</v>
      </c>
      <c r="H5" s="38">
        <v>0.18</v>
      </c>
      <c r="I5" s="39">
        <v>0.16008</v>
      </c>
      <c r="J5" s="37">
        <v>0.10544000000000001</v>
      </c>
      <c r="K5" s="40">
        <v>3.9745000000000003E-2</v>
      </c>
    </row>
    <row r="6" spans="2:11" ht="31.5" x14ac:dyDescent="0.25">
      <c r="B6" s="56"/>
      <c r="C6" s="53"/>
      <c r="D6" s="36" t="s">
        <v>51</v>
      </c>
      <c r="E6" s="47">
        <v>11394</v>
      </c>
      <c r="F6" s="47">
        <v>3304475</v>
      </c>
      <c r="G6" s="47">
        <v>1462404</v>
      </c>
      <c r="H6" s="47">
        <v>18000</v>
      </c>
      <c r="I6" s="47">
        <v>618838</v>
      </c>
      <c r="J6" s="47">
        <v>151320</v>
      </c>
      <c r="K6" s="47">
        <v>594067</v>
      </c>
    </row>
    <row r="7" spans="2:11" ht="15.75" x14ac:dyDescent="0.25">
      <c r="B7" s="56"/>
      <c r="C7" s="53"/>
      <c r="D7" s="42" t="s">
        <v>52</v>
      </c>
      <c r="E7" s="41">
        <v>9785912.2899999991</v>
      </c>
      <c r="F7" s="41">
        <v>112580.72</v>
      </c>
      <c r="G7" s="41">
        <v>2659855.73</v>
      </c>
      <c r="H7" s="41">
        <v>964791.55999999994</v>
      </c>
      <c r="I7" s="41">
        <v>610988.6100000001</v>
      </c>
      <c r="J7" s="41">
        <v>2345454.41</v>
      </c>
      <c r="K7" s="41">
        <v>239608.3</v>
      </c>
    </row>
    <row r="8" spans="2:11" ht="15.75" x14ac:dyDescent="0.25">
      <c r="B8" s="56"/>
      <c r="C8" s="53"/>
      <c r="D8" s="42" t="s">
        <v>53</v>
      </c>
      <c r="E8" s="41">
        <v>1907262.53</v>
      </c>
      <c r="F8" s="41">
        <v>73302.33</v>
      </c>
      <c r="G8" s="41">
        <v>22135.26</v>
      </c>
      <c r="H8" s="41">
        <v>3263178.8899999997</v>
      </c>
      <c r="I8" s="41">
        <v>4676299.8900000006</v>
      </c>
      <c r="J8" s="41">
        <v>1641328.13</v>
      </c>
      <c r="K8" s="41">
        <v>193915.84</v>
      </c>
    </row>
    <row r="9" spans="2:11" ht="15.75" x14ac:dyDescent="0.25">
      <c r="B9" s="56"/>
      <c r="C9" s="53"/>
      <c r="D9" s="42" t="s">
        <v>54</v>
      </c>
      <c r="E9" s="41"/>
      <c r="F9" s="41">
        <v>1152000</v>
      </c>
      <c r="G9" s="41"/>
      <c r="H9" s="41"/>
      <c r="I9" s="41"/>
      <c r="J9" s="41"/>
      <c r="K9" s="41"/>
    </row>
    <row r="10" spans="2:11" ht="15.75" x14ac:dyDescent="0.25">
      <c r="B10" s="56"/>
      <c r="C10" s="53"/>
      <c r="D10" s="42" t="s">
        <v>55</v>
      </c>
      <c r="E10" s="41"/>
      <c r="F10" s="41"/>
      <c r="G10" s="41"/>
      <c r="H10" s="41"/>
      <c r="I10" s="41"/>
      <c r="J10" s="41"/>
      <c r="K10" s="41"/>
    </row>
    <row r="11" spans="2:11" ht="15.75" x14ac:dyDescent="0.25">
      <c r="B11" s="56"/>
      <c r="C11" s="53"/>
      <c r="D11" s="43" t="s">
        <v>56</v>
      </c>
      <c r="E11" s="41"/>
      <c r="F11" s="41"/>
      <c r="G11" s="41"/>
      <c r="H11" s="41"/>
      <c r="I11" s="41">
        <v>3000</v>
      </c>
      <c r="J11" s="41">
        <v>46000</v>
      </c>
      <c r="K11" s="41"/>
    </row>
    <row r="12" spans="2:11" ht="15.75" x14ac:dyDescent="0.25">
      <c r="B12" s="56"/>
      <c r="C12" s="54"/>
      <c r="D12" s="43" t="s">
        <v>57</v>
      </c>
      <c r="E12" s="41"/>
      <c r="F12" s="41"/>
      <c r="G12" s="41"/>
      <c r="H12" s="41"/>
      <c r="I12" s="41">
        <v>9600</v>
      </c>
      <c r="J12" s="41">
        <v>138000</v>
      </c>
      <c r="K12" s="41"/>
    </row>
    <row r="13" spans="2:11" ht="15.75" customHeight="1" x14ac:dyDescent="0.25">
      <c r="B13" s="56"/>
      <c r="C13" s="58" t="s">
        <v>58</v>
      </c>
      <c r="D13" s="42" t="s">
        <v>59</v>
      </c>
      <c r="E13" s="44">
        <v>1954142.26</v>
      </c>
      <c r="F13" s="44">
        <v>149553.46</v>
      </c>
      <c r="G13" s="44">
        <v>84231.63</v>
      </c>
      <c r="H13" s="44">
        <v>4823549.66</v>
      </c>
      <c r="I13" s="45">
        <v>3845247.47</v>
      </c>
      <c r="J13" s="44">
        <v>3141244.04</v>
      </c>
      <c r="K13" s="44">
        <v>251412.47</v>
      </c>
    </row>
    <row r="14" spans="2:11" ht="15.75" x14ac:dyDescent="0.25">
      <c r="B14" s="56"/>
      <c r="C14" s="59"/>
      <c r="D14" s="42" t="s">
        <v>60</v>
      </c>
      <c r="E14" s="44">
        <v>22405706.620000001</v>
      </c>
      <c r="F14" s="44">
        <v>117509.27868852457</v>
      </c>
      <c r="G14" s="44">
        <v>6081362.6300000036</v>
      </c>
      <c r="H14" s="44">
        <v>2222850.1409836067</v>
      </c>
      <c r="I14" s="45">
        <v>1468802.8263934399</v>
      </c>
      <c r="J14" s="45">
        <v>5456832.5253800303</v>
      </c>
      <c r="K14" s="44">
        <v>480754.69366616989</v>
      </c>
    </row>
    <row r="15" spans="2:11" ht="63" x14ac:dyDescent="0.25">
      <c r="B15" s="57"/>
      <c r="C15" s="60"/>
      <c r="D15" s="35" t="s">
        <v>61</v>
      </c>
      <c r="E15" s="46"/>
      <c r="F15" s="46"/>
      <c r="G15" s="41">
        <v>54000</v>
      </c>
      <c r="H15" s="41"/>
      <c r="I15" s="41"/>
      <c r="J15" s="41"/>
      <c r="K15" s="41"/>
    </row>
  </sheetData>
  <mergeCells count="5">
    <mergeCell ref="C3:K3"/>
    <mergeCell ref="C4:D4"/>
    <mergeCell ref="C5:C12"/>
    <mergeCell ref="B3:B15"/>
    <mergeCell ref="C13:C15"/>
  </mergeCells>
  <pageMargins left="0.7" right="0.7" top="0.75" bottom="0.75" header="0.3" footer="0.3"/>
  <pageSetup paperSize="9" scale="8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2025</vt:lpstr>
      <vt:lpstr>RIEPILOGO RAPPORTI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Ramazzotto</dc:creator>
  <cp:lastModifiedBy>Maria Ramazzotto</cp:lastModifiedBy>
  <cp:lastPrinted>2026-04-21T09:05:38Z</cp:lastPrinted>
  <dcterms:created xsi:type="dcterms:W3CDTF">2022-03-22T15:45:01Z</dcterms:created>
  <dcterms:modified xsi:type="dcterms:W3CDTF">2026-09-28T13:10:54Z</dcterms:modified>
</cp:coreProperties>
</file>